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9765" windowHeight="5220" firstSheet="1" activeTab="1"/>
  </bookViews>
  <sheets>
    <sheet name="коэффициенты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<sst xmlns="http://schemas.openxmlformats.org/spreadsheetml/2006/main" count="193" uniqueCount="185">
  <si>
    <t>Наименование</t>
  </si>
  <si>
    <t>Предварительный сбор информации, разработка программы обследования</t>
  </si>
  <si>
    <t>Инструментальное обследование:</t>
  </si>
  <si>
    <t>Геометрические замеры на объекте</t>
  </si>
  <si>
    <t>Проведение опроса сотрудников (жильцов)</t>
  </si>
  <si>
    <t>Проведение наружного тепловизионного обследования</t>
  </si>
  <si>
    <t>Определение фактического термического сопротивления ограждающих конструкций</t>
  </si>
  <si>
    <t>Обследования и инструментальные замеры вентиляционной системы</t>
  </si>
  <si>
    <t>Разработка энергетического паспорта</t>
  </si>
  <si>
    <t>Анализ проектной документации и данных замеров на объекте, расчет геометрических характеристик энергетического паспорта</t>
  </si>
  <si>
    <t xml:space="preserve">Расчет теплоэнергетических характеристик ограждающих конструкций </t>
  </si>
  <si>
    <t>Расчет характеристик системы вентиляции и освещения</t>
  </si>
  <si>
    <t>Составление и анализ баланса потребления энергоресурсов</t>
  </si>
  <si>
    <t>Разработка и анализ мероприятий по повышению энергетической эффективности</t>
  </si>
  <si>
    <t>Оформление энергетического паспорта и отчета</t>
  </si>
  <si>
    <t>наименование коэффициента</t>
  </si>
  <si>
    <t>№ п/п</t>
  </si>
  <si>
    <t>применение</t>
  </si>
  <si>
    <t>значение</t>
  </si>
  <si>
    <t>Измерение расходов теплоносителей в линиях теплоснабжения, ГВС и водоснабжения</t>
  </si>
  <si>
    <t>Проведение внутреннего тепловизионного обследования и замеры параметров микроклимата в помещениях  здания</t>
  </si>
  <si>
    <t>высотность</t>
  </si>
  <si>
    <t>стесненность</t>
  </si>
  <si>
    <t>стоимость 1 чел./ч, руб.</t>
  </si>
  <si>
    <t>итого, руб.</t>
  </si>
  <si>
    <t>ИТОГО</t>
  </si>
  <si>
    <t>накладные расходы</t>
  </si>
  <si>
    <t>плановые накопления</t>
  </si>
  <si>
    <t>командировочные расходы</t>
  </si>
  <si>
    <t>НДС, 18%</t>
  </si>
  <si>
    <t>ИТОГО с НДС</t>
  </si>
  <si>
    <t xml:space="preserve">при площади более 100 м^2 </t>
  </si>
  <si>
    <t>непредвиденные расходы</t>
  </si>
  <si>
    <t>объекты социального значения</t>
  </si>
  <si>
    <t>объекты промышленности</t>
  </si>
  <si>
    <t>сложность</t>
  </si>
  <si>
    <t>уникальные, сложные объекты, технологические процессы</t>
  </si>
  <si>
    <t>транспортные расходы</t>
  </si>
  <si>
    <t>свыше 8 м от поверхности</t>
  </si>
  <si>
    <t>свыше 2 м до 8 м от поверхности</t>
  </si>
  <si>
    <t>работа в охранной зоне электроустанвок</t>
  </si>
  <si>
    <t>на все</t>
  </si>
  <si>
    <t>от З/П</t>
  </si>
  <si>
    <t>амортизационные расходы</t>
  </si>
  <si>
    <t>Обследования и инструментальные замеры системы освещения и качества электроэнергии</t>
  </si>
  <si>
    <t>ИТОГО ФОТ</t>
  </si>
  <si>
    <t>ФОТ со страховыми взносами</t>
  </si>
  <si>
    <t>страховые взносы на ФОТ (34%)</t>
  </si>
  <si>
    <t>работа в охранной зоне электроустановок</t>
  </si>
  <si>
    <t xml:space="preserve">при площади от 100 до 600 м^2 </t>
  </si>
  <si>
    <t>№ пп.</t>
  </si>
  <si>
    <t>Условия производства работ</t>
  </si>
  <si>
    <t>Коэффициенты</t>
  </si>
  <si>
    <t>Производство строительных работ по возведению конструктивных элементов промышленных зданий и сооружений (фундаменты, элементы каркаса, стены, перекрытия и др.) внутри строящихся зданий при возведенной коробке здания, в случаях, когда это обосновано ПОС.</t>
  </si>
  <si>
    <t>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работ.</t>
  </si>
  <si>
    <t>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 (лабораторное оборудование, мебель и т. п.) или движения транспорта по внутрицеховым путям.</t>
  </si>
  <si>
    <t>То же, при температуре воздуха на рабочем месте более 40 °С в помещениях.</t>
  </si>
  <si>
    <t>То же, с вредными условиями труда, где рабочим предприятия установлен сокращенный рабочий день, а рабочие-строители имеют рабочий день нормальной продолжительности</t>
  </si>
  <si>
    <t>То же, без стесненных условий, но при наличии вредности</t>
  </si>
  <si>
    <t>3.3.</t>
  </si>
  <si>
    <t>То же, с вредными условиями труда, где рабочие-строители переведены на сокращенный рабочий день при 36-часовой рабочей неделе</t>
  </si>
  <si>
    <t>То же, с вредными условиями труда, где рабочие-строители переведены на сокращенный рабочий день при 30-часовой рабочей неделе</t>
  </si>
  <si>
    <t>Тоже без стесненных условий, но при наличии вредности</t>
  </si>
  <si>
    <t>То же, с вредными условиями труда при стесненности рабочих мест, где рабочие-строители переведены на сокращенный рабочий день при 24-часовой рабочей неделе</t>
  </si>
  <si>
    <t>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</t>
  </si>
  <si>
    <t>То же, с вредными условиями труда (наличие пара, пыли, вредных газов, дыма и т.п.), где рабочим предприятия установлен сокращенный рабочий день, а рабочие-строители имеют рабочий день нормальной продолжительности</t>
  </si>
  <si>
    <t>Производство строительных и других работ вблизи объектов; находящихся под высоким напряжением, в том числе в охранной зоне действующей воздушной линии электропередачи</t>
  </si>
  <si>
    <t>Производство строительных и других работ в закрытых сооружениях (помещениях) находящихся ниже 3 м от поверхности земли (кроме перечисленных в п.п.10,11).</t>
  </si>
  <si>
    <t>Строительство новых объектов в стесненных условиях: на территориях действующих предприятий, имеющих разветвленную сеть транспортных и инженерных коммуникаций и стесненные условия для складирования материалов.</t>
  </si>
  <si>
    <t>Строительство инженерных сетей и сооружений, а также объектов жилищно-гражданского назначения в стесненных условиях застроенной части города:</t>
  </si>
  <si>
    <t>Строительство объектов в горной местности на высоте от 1500 до 2500 м над уровнем моря</t>
  </si>
  <si>
    <t>Строительство объектов в горной местности на высоте от 2500 до 3000 м над уровнем моря</t>
  </si>
  <si>
    <t>Строительство объектов в горной местности на высоте от 3000 до 3500 м над уровнем моря</t>
  </si>
  <si>
    <t>Производство строительных и специальных строительных работ в подземных условиях в шахтах, рудниках, метрополитенах, тоннелях и других подземных сооружениях, в том числе специального назначения:</t>
  </si>
  <si>
    <t>При отсутствии вредных условий производства работ, предусматривающих работу с сокращенным рабочим днем</t>
  </si>
  <si>
    <t>При наличии вредных условий производства работ и сокращенной рабочей неделе-36 часов</t>
  </si>
  <si>
    <t>При наличии вредных условий производства работ и сокращенной рабочей неделе-30 часов</t>
  </si>
  <si>
    <t>При наличии вредных условий производства работ и сокращенной рабочей неделе-24 часа</t>
  </si>
  <si>
    <t>Производство строительных и специальных строительных работ в эксплуатируемых тоннелях метрополитенов в ночное время «в окно»:</t>
  </si>
  <si>
    <t>При использовании рабочих в течение рабочей смены только для выполнения работ, связанных с «окном»</t>
  </si>
  <si>
    <t>При использовании части рабочей смены (до пуска рабочих в тоннель и после выпуска из тоннеля) для выполнения работ, не связанных с «окном»</t>
  </si>
  <si>
    <t>3.1.</t>
  </si>
  <si>
    <t>3.2.</t>
  </si>
  <si>
    <t>3.4.</t>
  </si>
  <si>
    <t>3.5.</t>
  </si>
  <si>
    <t>3.6.</t>
  </si>
  <si>
    <t>3.7.</t>
  </si>
  <si>
    <t>3.8.</t>
  </si>
  <si>
    <t>3.9.</t>
  </si>
  <si>
    <t>Подготовительная работа:</t>
  </si>
  <si>
    <t xml:space="preserve">высотность </t>
  </si>
  <si>
    <t xml:space="preserve">сложность </t>
  </si>
  <si>
    <t xml:space="preserve">транспортные расходы </t>
  </si>
  <si>
    <t xml:space="preserve">плановые накопления </t>
  </si>
  <si>
    <t>Трудоем-кость на 1000 м^2, чел·час.</t>
  </si>
  <si>
    <t>приведённая площадь объекта к 1000  м^2</t>
  </si>
  <si>
    <t>Оценка стоимости проведения энергоаудита в административных зданиях.</t>
  </si>
  <si>
    <t>Площадь здания</t>
  </si>
  <si>
    <t>кв.м.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</si>
  <si>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</si>
  <si>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</si>
  <si>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</si>
  <si>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</si>
  <si>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г.Москва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</si>
  <si>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</si>
  <si>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</si>
  <si>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</si>
  <si>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</si>
  <si>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</si>
  <si>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</si>
  <si>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</si>
  <si>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</si>
  <si>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</si>
  <si>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</si>
  <si>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</si>
  <si>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</si>
  <si>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</si>
  <si>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Астраханская область</t>
  </si>
  <si>
    <t>Волгоградская область</t>
  </si>
  <si>
    <t>Краснодарский край</t>
  </si>
  <si>
    <t>Республика Адыгея</t>
  </si>
  <si>
    <t>Республика Калмыкия</t>
  </si>
  <si>
    <t>Ростовская область</t>
  </si>
  <si>
    <t>Архангельская область</t>
  </si>
  <si>
    <t>Вологодская область</t>
  </si>
  <si>
    <t>г.Санкт-Петербург</t>
  </si>
  <si>
    <t>Калининградская область</t>
  </si>
  <si>
    <t>Ленинградская область</t>
  </si>
  <si>
    <t>Мурманская область</t>
  </si>
  <si>
    <t>Ненецкий авт.округ</t>
  </si>
  <si>
    <t>Новгородская область</t>
  </si>
  <si>
    <t>Псковская область</t>
  </si>
  <si>
    <t>Республика Карелия</t>
  </si>
  <si>
    <t>Республика Коми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</si>
  <si>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</si>
  <si>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</si>
  <si>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</si>
  <si>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</si>
  <si>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</si>
  <si>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</si>
  <si>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</si>
  <si>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</si>
  <si>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авт.округ</t>
  </si>
  <si>
    <t>Алтайский край</t>
  </si>
  <si>
    <t>Забайкальский край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</si>
  <si>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</si>
  <si>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</si>
  <si>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</si>
  <si>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</si>
  <si>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Омская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</si>
  <si>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</si>
  <si>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</si>
  <si>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</si>
  <si>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</si>
  <si>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Томская область</t>
  </si>
  <si>
    <t>Курганская область</t>
  </si>
  <si>
    <t>Свердловская область</t>
  </si>
  <si>
    <t>Тюменская область</t>
  </si>
  <si>
    <t>Ханты-Мансийский авт.округ-Югра</t>
  </si>
  <si>
    <t>Челябинская область</t>
  </si>
  <si>
    <t>Ямало-Ненецкий авт.округ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</si>
  <si>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</si>
  <si>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</si>
  <si>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</si>
  <si>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</si>
  <si>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</si>
  <si>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</si>
  <si>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</si>
  <si>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</si>
  <si>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</si>
  <si>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</si>
  <si>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</si>
  <si>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</si>
  <si>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</si>
  <si>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</si>
  <si>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</si>
  <si>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</si>
  <si>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</si>
  <si>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</si>
  <si>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</si>
  <si>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</si>
  <si>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</si>
  <si>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Стоимость энергоаудита составит:</t>
  </si>
  <si>
    <t>руб. с НДС</t>
  </si>
  <si>
    <t>Ваш регион: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</si>
</sst>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3"/>
      <name val="Calibri"/>
      <family val="2"/>
    </font>
    <font>
      <b/>
      <sz val="14"/>
      <color indexed="63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 tint="0.15000000596046448"/>
      <name val="Calibri"/>
      <family val="2"/>
    </font>
    <font>
      <b/>
      <sz val="14"/>
      <color theme="1" tint="0.1500000059604644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wrapText="1"/>
    </xf>
    <xf numFmtId="9" fontId="0" fillId="0" borderId="18" xfId="0" applyNumberFormat="1" applyBorder="1" applyAlignment="1">
      <alignment horizontal="center" wrapText="1"/>
    </xf>
    <xf numFmtId="3" fontId="46" fillId="0" borderId="11" xfId="0" applyNumberFormat="1" applyFont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justify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9" fontId="46" fillId="0" borderId="11" xfId="57" applyFont="1" applyFill="1" applyBorder="1" applyAlignment="1">
      <alignment horizontal="center" vertical="center" wrapText="1"/>
    </xf>
    <xf numFmtId="3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9" fontId="0" fillId="0" borderId="0" xfId="57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justify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165" fontId="0" fillId="34" borderId="0" xfId="0" applyNumberFormat="1" applyFill="1" applyAlignment="1">
      <alignment horizontal="center" vertical="center"/>
    </xf>
    <xf numFmtId="0" fontId="0" fillId="35" borderId="0" xfId="0" applyFill="1" applyAlignment="1">
      <alignment/>
    </xf>
    <xf numFmtId="0" fontId="36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ont="1" applyFill="1" applyAlignment="1">
      <alignment vertical="center"/>
    </xf>
    <xf numFmtId="165" fontId="36" fillId="35" borderId="0" xfId="0" applyNumberFormat="1" applyFont="1" applyFill="1" applyAlignment="1">
      <alignment horizontal="center"/>
    </xf>
    <xf numFmtId="0" fontId="50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51" fillId="35" borderId="0" xfId="0" applyFont="1" applyFill="1" applyAlignment="1">
      <alignment horizontal="center"/>
    </xf>
    <xf numFmtId="0" fontId="27" fillId="0" borderId="0" xfId="0" applyFont="1" applyAlignment="1">
      <alignment/>
    </xf>
    <xf numFmtId="164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1</xdr:col>
      <xdr:colOff>1038225</xdr:colOff>
      <xdr:row>9</xdr:row>
      <xdr:rowOff>0</xdr:rowOff>
    </xdr:to>
    <xdr:pic>
      <xdr:nvPicPr>
        <xdr:cNvPr id="1" name="Knopk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3239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U55"/>
  <sheetViews>
    <sheetView zoomScalePageLayoutView="0" workbookViewId="0" topLeftCell="A1">
      <selection activeCell="B11" sqref="B11:C11"/>
    </sheetView>
  </sheetViews>
  <sheetFormatPr defaultColWidth="9.140625" defaultRowHeight="15"/>
  <cols>
    <col min="1" max="1" width="8.57421875" style="5" customWidth="1"/>
    <col min="2" max="2" width="70.28125" style="5" customWidth="1"/>
    <col min="3" max="3" width="16.421875" style="4" customWidth="1"/>
    <col min="4" max="4" width="43.57421875" style="5" customWidth="1"/>
    <col min="5" max="16384" width="9.140625" style="5" customWidth="1"/>
  </cols>
  <sheetData>
    <row r="3" ht="15">
      <c r="U3" s="5">
        <v>1</v>
      </c>
    </row>
    <row r="7" spans="1:4" ht="15">
      <c r="A7" s="5" t="s">
        <v>16</v>
      </c>
      <c r="B7" s="5" t="s">
        <v>15</v>
      </c>
      <c r="C7" s="4" t="s">
        <v>18</v>
      </c>
      <c r="D7" s="5" t="s">
        <v>17</v>
      </c>
    </row>
    <row r="11" spans="2:4" ht="15">
      <c r="B11" s="13" t="s">
        <v>49</v>
      </c>
      <c r="C11" s="12">
        <v>0.8</v>
      </c>
      <c r="D11" s="13"/>
    </row>
    <row r="12" spans="2:4" ht="15">
      <c r="B12" s="13" t="s">
        <v>31</v>
      </c>
      <c r="C12" s="12"/>
      <c r="D12" s="13"/>
    </row>
    <row r="13" spans="2:4" ht="15">
      <c r="B13" s="7" t="s">
        <v>21</v>
      </c>
      <c r="C13" s="10">
        <v>1.1</v>
      </c>
      <c r="D13" s="13" t="s">
        <v>39</v>
      </c>
    </row>
    <row r="14" spans="2:4" ht="15">
      <c r="B14" s="8"/>
      <c r="C14" s="11">
        <v>1.2</v>
      </c>
      <c r="D14" s="13" t="s">
        <v>38</v>
      </c>
    </row>
    <row r="15" spans="2:4" ht="15">
      <c r="B15" s="9" t="s">
        <v>22</v>
      </c>
      <c r="C15" s="12">
        <v>1.15</v>
      </c>
      <c r="D15" s="13" t="s">
        <v>41</v>
      </c>
    </row>
    <row r="16" spans="2:4" ht="15">
      <c r="B16" s="7" t="s">
        <v>32</v>
      </c>
      <c r="C16" s="10">
        <v>1.02</v>
      </c>
      <c r="D16" s="13" t="s">
        <v>33</v>
      </c>
    </row>
    <row r="17" spans="2:4" ht="15">
      <c r="B17" s="8"/>
      <c r="C17" s="11">
        <v>1.03</v>
      </c>
      <c r="D17" s="13" t="s">
        <v>34</v>
      </c>
    </row>
    <row r="18" spans="2:4" ht="30">
      <c r="B18" s="9" t="s">
        <v>35</v>
      </c>
      <c r="C18" s="12">
        <v>1.1</v>
      </c>
      <c r="D18" s="13" t="s">
        <v>36</v>
      </c>
    </row>
    <row r="19" spans="2:4" ht="15">
      <c r="B19" s="9" t="s">
        <v>37</v>
      </c>
      <c r="C19" s="12">
        <v>1.13</v>
      </c>
      <c r="D19" s="13"/>
    </row>
    <row r="20" spans="2:4" ht="15">
      <c r="B20" s="9" t="s">
        <v>40</v>
      </c>
      <c r="C20" s="12"/>
      <c r="D20" s="13"/>
    </row>
    <row r="21" spans="2:4" ht="15">
      <c r="B21" s="13" t="s">
        <v>26</v>
      </c>
      <c r="C21" s="14">
        <v>1</v>
      </c>
      <c r="D21" s="13" t="s">
        <v>42</v>
      </c>
    </row>
    <row r="22" spans="2:4" ht="15">
      <c r="B22" s="13" t="s">
        <v>27</v>
      </c>
      <c r="C22" s="14">
        <v>0.45</v>
      </c>
      <c r="D22" s="13" t="s">
        <v>42</v>
      </c>
    </row>
    <row r="23" spans="2:4" ht="15">
      <c r="B23" s="13" t="s">
        <v>43</v>
      </c>
      <c r="C23" s="14">
        <v>0.2</v>
      </c>
      <c r="D23" s="13" t="s">
        <v>42</v>
      </c>
    </row>
    <row r="25" ht="15.75" thickBot="1"/>
    <row r="26" spans="1:3" ht="15.75" thickBot="1">
      <c r="A26" s="16" t="s">
        <v>50</v>
      </c>
      <c r="B26" s="17" t="s">
        <v>51</v>
      </c>
      <c r="C26" s="17" t="s">
        <v>52</v>
      </c>
    </row>
    <row r="27" spans="1:3" ht="51.75" thickBot="1">
      <c r="A27" s="18">
        <v>1</v>
      </c>
      <c r="B27" s="19" t="s">
        <v>53</v>
      </c>
      <c r="C27" s="20">
        <v>1.2</v>
      </c>
    </row>
    <row r="28" spans="1:3" ht="39" thickBot="1">
      <c r="A28" s="18">
        <v>2</v>
      </c>
      <c r="B28" s="19" t="s">
        <v>54</v>
      </c>
      <c r="C28" s="20">
        <v>1.2</v>
      </c>
    </row>
    <row r="29" spans="1:3" ht="64.5" thickBot="1">
      <c r="A29" s="18">
        <v>3</v>
      </c>
      <c r="B29" s="19" t="s">
        <v>55</v>
      </c>
      <c r="C29" s="20">
        <v>1.35</v>
      </c>
    </row>
    <row r="30" spans="1:3" ht="15.75" thickBot="1">
      <c r="A30" s="18" t="s">
        <v>81</v>
      </c>
      <c r="B30" s="19" t="s">
        <v>56</v>
      </c>
      <c r="C30" s="20">
        <v>1.5</v>
      </c>
    </row>
    <row r="31" spans="1:3" ht="39" thickBot="1">
      <c r="A31" s="18" t="s">
        <v>82</v>
      </c>
      <c r="B31" s="19" t="s">
        <v>57</v>
      </c>
      <c r="C31" s="20">
        <v>1.5</v>
      </c>
    </row>
    <row r="32" spans="1:3" ht="15.75" thickBot="1">
      <c r="A32" s="18" t="s">
        <v>59</v>
      </c>
      <c r="B32" s="19" t="s">
        <v>58</v>
      </c>
      <c r="C32" s="20">
        <v>1.35</v>
      </c>
    </row>
    <row r="33" spans="1:3" ht="26.25" thickBot="1">
      <c r="A33" s="18" t="s">
        <v>83</v>
      </c>
      <c r="B33" s="19" t="s">
        <v>60</v>
      </c>
      <c r="C33" s="20">
        <v>1.7</v>
      </c>
    </row>
    <row r="34" spans="1:3" ht="15.75" thickBot="1">
      <c r="A34" s="18" t="s">
        <v>84</v>
      </c>
      <c r="B34" s="19" t="s">
        <v>58</v>
      </c>
      <c r="C34" s="20">
        <v>1.55</v>
      </c>
    </row>
    <row r="35" spans="1:3" ht="26.25" thickBot="1">
      <c r="A35" s="18" t="s">
        <v>85</v>
      </c>
      <c r="B35" s="19" t="s">
        <v>61</v>
      </c>
      <c r="C35" s="20">
        <v>2.05</v>
      </c>
    </row>
    <row r="36" spans="1:3" ht="15.75" thickBot="1">
      <c r="A36" s="18" t="s">
        <v>86</v>
      </c>
      <c r="B36" s="19" t="s">
        <v>62</v>
      </c>
      <c r="C36" s="20">
        <v>1.9</v>
      </c>
    </row>
    <row r="37" spans="1:3" ht="39" thickBot="1">
      <c r="A37" s="18" t="s">
        <v>87</v>
      </c>
      <c r="B37" s="19" t="s">
        <v>63</v>
      </c>
      <c r="C37" s="20">
        <v>2.3</v>
      </c>
    </row>
    <row r="38" spans="1:3" ht="15.75" thickBot="1">
      <c r="A38" s="18" t="s">
        <v>88</v>
      </c>
      <c r="B38" s="19" t="s">
        <v>62</v>
      </c>
      <c r="C38" s="20">
        <v>2.15</v>
      </c>
    </row>
    <row r="39" spans="1:3" ht="51.75" thickBot="1">
      <c r="A39" s="18">
        <v>4</v>
      </c>
      <c r="B39" s="19" t="s">
        <v>64</v>
      </c>
      <c r="C39" s="20">
        <v>1.15</v>
      </c>
    </row>
    <row r="40" spans="1:3" ht="39" thickBot="1">
      <c r="A40" s="18">
        <v>4.1</v>
      </c>
      <c r="B40" s="19" t="s">
        <v>65</v>
      </c>
      <c r="C40" s="20">
        <v>1.25</v>
      </c>
    </row>
    <row r="41" spans="1:3" ht="39" thickBot="1">
      <c r="A41" s="18">
        <v>5</v>
      </c>
      <c r="B41" s="19" t="s">
        <v>66</v>
      </c>
      <c r="C41" s="20">
        <v>1.2</v>
      </c>
    </row>
    <row r="42" spans="1:3" ht="26.25" thickBot="1">
      <c r="A42" s="18">
        <v>6</v>
      </c>
      <c r="B42" s="19" t="s">
        <v>67</v>
      </c>
      <c r="C42" s="20">
        <v>1.1</v>
      </c>
    </row>
    <row r="43" spans="1:3" ht="39" thickBot="1">
      <c r="A43" s="18">
        <v>7</v>
      </c>
      <c r="B43" s="19" t="s">
        <v>68</v>
      </c>
      <c r="C43" s="20">
        <v>1.15</v>
      </c>
    </row>
    <row r="44" spans="1:3" ht="26.25" thickBot="1">
      <c r="A44" s="18">
        <v>8</v>
      </c>
      <c r="B44" s="19" t="s">
        <v>69</v>
      </c>
      <c r="C44" s="20">
        <v>1.15</v>
      </c>
    </row>
    <row r="45" spans="1:3" ht="26.25" thickBot="1">
      <c r="A45" s="18">
        <v>9</v>
      </c>
      <c r="B45" s="19" t="s">
        <v>70</v>
      </c>
      <c r="C45" s="20">
        <v>1.25</v>
      </c>
    </row>
    <row r="46" spans="1:3" ht="26.25" thickBot="1">
      <c r="A46" s="18">
        <v>9.1</v>
      </c>
      <c r="B46" s="19" t="s">
        <v>71</v>
      </c>
      <c r="C46" s="20">
        <v>1.35</v>
      </c>
    </row>
    <row r="47" spans="1:3" ht="26.25" thickBot="1">
      <c r="A47" s="18">
        <v>9.2</v>
      </c>
      <c r="B47" s="19" t="s">
        <v>72</v>
      </c>
      <c r="C47" s="20">
        <v>1.5</v>
      </c>
    </row>
    <row r="48" spans="1:3" ht="39" thickBot="1">
      <c r="A48" s="18">
        <v>10</v>
      </c>
      <c r="B48" s="19" t="s">
        <v>73</v>
      </c>
      <c r="C48" s="20"/>
    </row>
    <row r="49" spans="1:3" ht="26.25" thickBot="1">
      <c r="A49" s="18">
        <v>10.1</v>
      </c>
      <c r="B49" s="19" t="s">
        <v>74</v>
      </c>
      <c r="C49" s="20">
        <v>1.68</v>
      </c>
    </row>
    <row r="50" spans="1:3" ht="26.25" thickBot="1">
      <c r="A50" s="18">
        <v>10.2</v>
      </c>
      <c r="B50" s="19" t="s">
        <v>75</v>
      </c>
      <c r="C50" s="20">
        <v>2.05</v>
      </c>
    </row>
    <row r="51" spans="1:3" ht="26.25" thickBot="1">
      <c r="A51" s="18">
        <v>10.3</v>
      </c>
      <c r="B51" s="19" t="s">
        <v>76</v>
      </c>
      <c r="C51" s="20">
        <v>2.4</v>
      </c>
    </row>
    <row r="52" spans="1:3" ht="26.25" thickBot="1">
      <c r="A52" s="18">
        <v>10.4</v>
      </c>
      <c r="B52" s="19" t="s">
        <v>77</v>
      </c>
      <c r="C52" s="20">
        <v>2.8</v>
      </c>
    </row>
    <row r="53" spans="1:3" ht="26.25" thickBot="1">
      <c r="A53" s="18">
        <v>11</v>
      </c>
      <c r="B53" s="19" t="s">
        <v>78</v>
      </c>
      <c r="C53" s="20"/>
    </row>
    <row r="54" spans="1:3" ht="26.25" thickBot="1">
      <c r="A54" s="18">
        <v>11.1</v>
      </c>
      <c r="B54" s="19" t="s">
        <v>79</v>
      </c>
      <c r="C54" s="20">
        <v>3</v>
      </c>
    </row>
    <row r="55" spans="1:3" ht="26.25" thickBot="1">
      <c r="A55" s="18">
        <v>11.2</v>
      </c>
      <c r="B55" s="19" t="s">
        <v>80</v>
      </c>
      <c r="C55" s="20">
        <v>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52"/>
  <sheetViews>
    <sheetView tabSelected="1" zoomScale="115" zoomScaleNormal="115" zoomScalePageLayoutView="0" workbookViewId="0" topLeftCell="A1">
      <selection activeCell="C22" sqref="C22"/>
    </sheetView>
  </sheetViews>
  <sheetFormatPr defaultColWidth="9.140625" defaultRowHeight="15"/>
  <cols>
    <col min="1" max="1" width="35.421875" style="0" customWidth="1"/>
    <col min="2" max="2" width="15.7109375" style="0" customWidth="1"/>
    <col min="3" max="3" width="14.57421875" style="0" customWidth="1"/>
    <col min="4" max="4" width="13.8515625" style="0" customWidth="1"/>
    <col min="5" max="5" width="11.57421875" style="0" customWidth="1"/>
    <col min="8" max="8" width="67.57421875" style="0" customWidth="1"/>
    <col min="9" max="9" width="17.57421875" style="0" customWidth="1"/>
  </cols>
  <sheetData>
    <row r="1" spans="1:5" s="35" customFormat="1" ht="18.75">
      <c r="A1" s="42" t="s">
        <v>96</v>
      </c>
      <c r="B1" s="42"/>
      <c r="C1" s="42"/>
      <c r="D1" s="42"/>
      <c r="E1" s="42"/>
    </row>
    <row r="2" spans="1:5" s="35" customFormat="1" ht="6.75" customHeight="1">
      <c r="A2" s="40"/>
      <c r="B2" s="40"/>
      <c r="C2" s="40"/>
      <c r="D2" s="40"/>
      <c r="E2" s="40"/>
    </row>
    <row r="3" spans="1:3" s="35" customFormat="1" ht="6.75" customHeight="1">
      <c r="A3" s="37"/>
      <c r="B3" s="37"/>
      <c r="C3" s="37"/>
    </row>
    <row r="4" spans="1:6" s="35" customFormat="1" ht="20.25" customHeight="1">
      <c r="A4" s="37" t="s">
        <v>184</v>
      </c>
      <c r="B4" s="37"/>
      <c r="C4" s="37"/>
      <c r="D4" s="41"/>
      <c r="E4" s="41"/>
      <c r="F4" s="41"/>
    </row>
    <row r="5" spans="1:6" s="35" customFormat="1" ht="9.75" customHeight="1">
      <c r="A5" s="38"/>
      <c r="B5" s="37"/>
      <c r="C5" s="37"/>
      <c r="D5" s="41">
        <v>1</v>
      </c>
      <c r="E5" s="41"/>
      <c r="F5" s="41"/>
    </row>
    <row r="6" spans="1:6" s="35" customFormat="1" ht="25.5" customHeight="1">
      <c r="A6" s="37" t="s">
        <v>97</v>
      </c>
      <c r="B6" s="34">
        <v>0</v>
      </c>
      <c r="C6" s="37" t="s">
        <v>98</v>
      </c>
      <c r="D6" s="41"/>
      <c r="E6" s="41"/>
      <c r="F6" s="41"/>
    </row>
    <row r="7" spans="1:6" s="35" customFormat="1" ht="15">
      <c r="A7" s="37"/>
      <c r="B7" s="37"/>
      <c r="C7" s="37"/>
      <c r="D7" s="41"/>
      <c r="E7" s="41"/>
      <c r="F7" s="41"/>
    </row>
    <row r="8" spans="1:6" s="35" customFormat="1" ht="15">
      <c r="A8" s="37"/>
      <c r="B8" s="37"/>
      <c r="C8" s="37"/>
      <c r="D8" s="41"/>
      <c r="E8" s="41"/>
      <c r="F8" s="41"/>
    </row>
    <row r="9" spans="1:6" s="35" customFormat="1" ht="15">
      <c r="A9" s="37"/>
      <c r="B9" s="37"/>
      <c r="C9" s="37"/>
      <c r="D9" s="41"/>
      <c r="E9" s="41"/>
      <c r="F9" s="41"/>
    </row>
    <row r="10" s="35" customFormat="1" ht="15"/>
    <row r="11" s="35" customFormat="1" ht="15"/>
    <row r="12" spans="1:3" s="35" customFormat="1" ht="15">
      <c r="A12" s="36" t="s">
        <v>182</v>
      </c>
      <c r="B12" s="39">
        <f>E52</f>
        <v>0</v>
      </c>
      <c r="C12" s="35" t="s">
        <v>183</v>
      </c>
    </row>
    <row r="13" s="35" customFormat="1" ht="15"/>
    <row r="14" s="35" customFormat="1" ht="15"/>
    <row r="15" s="35" customFormat="1" ht="15"/>
    <row r="16" s="35" customFormat="1" ht="15"/>
    <row r="17" s="35" customFormat="1" ht="15.75" thickBot="1"/>
    <row r="18" spans="1:5" ht="48.75" thickBot="1">
      <c r="A18" s="21" t="s">
        <v>0</v>
      </c>
      <c r="B18" s="22" t="s">
        <v>94</v>
      </c>
      <c r="C18" s="22" t="s">
        <v>23</v>
      </c>
      <c r="D18" s="22" t="s">
        <v>95</v>
      </c>
      <c r="E18" s="22" t="s">
        <v>24</v>
      </c>
    </row>
    <row r="19" spans="1:5" ht="15.75" thickBot="1">
      <c r="A19" s="3" t="s">
        <v>89</v>
      </c>
      <c r="B19" s="6"/>
      <c r="C19" s="6"/>
      <c r="D19" s="6"/>
      <c r="E19" s="2"/>
    </row>
    <row r="20" spans="1:5" ht="24.75" thickBot="1">
      <c r="A20" s="1" t="s">
        <v>1</v>
      </c>
      <c r="B20" s="2">
        <v>10</v>
      </c>
      <c r="C20" s="27">
        <f>C21</f>
        <v>0</v>
      </c>
      <c r="D20" s="27">
        <f>B6/1000</f>
        <v>0</v>
      </c>
      <c r="E20" s="15">
        <f>B20*C20*D20</f>
        <v>0</v>
      </c>
    </row>
    <row r="21" spans="1:5" ht="15.75" thickBot="1">
      <c r="A21" s="1" t="s">
        <v>3</v>
      </c>
      <c r="B21" s="2">
        <v>2</v>
      </c>
      <c r="C21" s="2">
        <v>0</v>
      </c>
      <c r="D21" s="2">
        <f>$D$20</f>
        <v>0</v>
      </c>
      <c r="E21" s="15">
        <f>B21*C21*D21</f>
        <v>0</v>
      </c>
    </row>
    <row r="22" spans="1:5" ht="15.75" thickBot="1">
      <c r="A22" s="1" t="s">
        <v>4</v>
      </c>
      <c r="B22" s="2">
        <v>2</v>
      </c>
      <c r="C22" s="2">
        <f>$C$20</f>
        <v>0</v>
      </c>
      <c r="D22" s="2">
        <f>$D$20</f>
        <v>0</v>
      </c>
      <c r="E22" s="15">
        <f>B22*C22*D22</f>
        <v>0</v>
      </c>
    </row>
    <row r="23" spans="1:5" ht="15.75" thickBot="1">
      <c r="A23" s="3" t="s">
        <v>2</v>
      </c>
      <c r="B23" s="6"/>
      <c r="C23" s="6"/>
      <c r="D23" s="6"/>
      <c r="E23" s="2"/>
    </row>
    <row r="24" spans="1:5" ht="24.75" thickBot="1">
      <c r="A24" s="1" t="s">
        <v>5</v>
      </c>
      <c r="B24" s="2">
        <v>6</v>
      </c>
      <c r="C24" s="2">
        <f aca="true" t="shared" si="0" ref="C24:C29">$C$20</f>
        <v>0</v>
      </c>
      <c r="D24" s="2">
        <f aca="true" t="shared" si="1" ref="D24:D29">$D$20</f>
        <v>0</v>
      </c>
      <c r="E24" s="15">
        <f aca="true" t="shared" si="2" ref="E24:E36">B24*C24*D24</f>
        <v>0</v>
      </c>
    </row>
    <row r="25" spans="1:5" ht="36.75" thickBot="1">
      <c r="A25" s="1" t="s">
        <v>20</v>
      </c>
      <c r="B25" s="2">
        <v>6</v>
      </c>
      <c r="C25" s="2">
        <f t="shared" si="0"/>
        <v>0</v>
      </c>
      <c r="D25" s="2">
        <f t="shared" si="1"/>
        <v>0</v>
      </c>
      <c r="E25" s="15">
        <f t="shared" si="2"/>
        <v>0</v>
      </c>
    </row>
    <row r="26" spans="1:9" ht="24.75" thickBot="1">
      <c r="A26" s="1" t="s">
        <v>19</v>
      </c>
      <c r="B26" s="2">
        <v>6</v>
      </c>
      <c r="C26" s="2">
        <f t="shared" si="0"/>
        <v>0</v>
      </c>
      <c r="D26" s="2">
        <f t="shared" si="1"/>
        <v>0</v>
      </c>
      <c r="E26" s="15">
        <f t="shared" si="2"/>
        <v>0</v>
      </c>
      <c r="I26" s="29"/>
    </row>
    <row r="27" spans="1:5" ht="24.75" thickBot="1">
      <c r="A27" s="1" t="s">
        <v>6</v>
      </c>
      <c r="B27" s="2">
        <v>24</v>
      </c>
      <c r="C27" s="2">
        <f t="shared" si="0"/>
        <v>0</v>
      </c>
      <c r="D27" s="2">
        <f t="shared" si="1"/>
        <v>0</v>
      </c>
      <c r="E27" s="15">
        <f t="shared" si="2"/>
        <v>0</v>
      </c>
    </row>
    <row r="28" spans="1:5" ht="36.75" thickBot="1">
      <c r="A28" s="1" t="s">
        <v>44</v>
      </c>
      <c r="B28" s="2">
        <v>4</v>
      </c>
      <c r="C28" s="2">
        <f t="shared" si="0"/>
        <v>0</v>
      </c>
      <c r="D28" s="2">
        <f t="shared" si="1"/>
        <v>0</v>
      </c>
      <c r="E28" s="15">
        <f t="shared" si="2"/>
        <v>0</v>
      </c>
    </row>
    <row r="29" spans="1:5" ht="24.75" thickBot="1">
      <c r="A29" s="1" t="s">
        <v>7</v>
      </c>
      <c r="B29" s="2">
        <v>4</v>
      </c>
      <c r="C29" s="2">
        <f t="shared" si="0"/>
        <v>0</v>
      </c>
      <c r="D29" s="2">
        <f t="shared" si="1"/>
        <v>0</v>
      </c>
      <c r="E29" s="15">
        <f t="shared" si="2"/>
        <v>0</v>
      </c>
    </row>
    <row r="30" spans="1:5" ht="15.75" thickBot="1">
      <c r="A30" s="3" t="s">
        <v>8</v>
      </c>
      <c r="B30" s="2"/>
      <c r="C30" s="2"/>
      <c r="D30" s="2"/>
      <c r="E30" s="15"/>
    </row>
    <row r="31" spans="1:5" ht="36.75" thickBot="1">
      <c r="A31" s="1" t="s">
        <v>9</v>
      </c>
      <c r="B31" s="2">
        <v>8</v>
      </c>
      <c r="C31" s="2">
        <f aca="true" t="shared" si="3" ref="C31:C36">$C$20</f>
        <v>0</v>
      </c>
      <c r="D31" s="2">
        <f aca="true" t="shared" si="4" ref="D31:D36">$D$20</f>
        <v>0</v>
      </c>
      <c r="E31" s="15">
        <f t="shared" si="2"/>
        <v>0</v>
      </c>
    </row>
    <row r="32" spans="1:5" ht="24.75" thickBot="1">
      <c r="A32" s="1" t="s">
        <v>10</v>
      </c>
      <c r="B32" s="2">
        <v>8</v>
      </c>
      <c r="C32" s="2">
        <f t="shared" si="3"/>
        <v>0</v>
      </c>
      <c r="D32" s="2">
        <f t="shared" si="4"/>
        <v>0</v>
      </c>
      <c r="E32" s="15">
        <f t="shared" si="2"/>
        <v>0</v>
      </c>
    </row>
    <row r="33" spans="1:5" ht="24.75" thickBot="1">
      <c r="A33" s="1" t="s">
        <v>11</v>
      </c>
      <c r="B33" s="2">
        <v>8</v>
      </c>
      <c r="C33" s="2">
        <f t="shared" si="3"/>
        <v>0</v>
      </c>
      <c r="D33" s="2">
        <f t="shared" si="4"/>
        <v>0</v>
      </c>
      <c r="E33" s="15">
        <f t="shared" si="2"/>
        <v>0</v>
      </c>
    </row>
    <row r="34" spans="1:5" ht="24.75" thickBot="1">
      <c r="A34" s="1" t="s">
        <v>12</v>
      </c>
      <c r="B34" s="2">
        <v>6</v>
      </c>
      <c r="C34" s="2">
        <f t="shared" si="3"/>
        <v>0</v>
      </c>
      <c r="D34" s="2">
        <f t="shared" si="4"/>
        <v>0</v>
      </c>
      <c r="E34" s="15">
        <f t="shared" si="2"/>
        <v>0</v>
      </c>
    </row>
    <row r="35" spans="1:5" ht="24.75" thickBot="1">
      <c r="A35" s="1" t="s">
        <v>13</v>
      </c>
      <c r="B35" s="2">
        <v>18</v>
      </c>
      <c r="C35" s="2">
        <f t="shared" si="3"/>
        <v>0</v>
      </c>
      <c r="D35" s="2">
        <f t="shared" si="4"/>
        <v>0</v>
      </c>
      <c r="E35" s="15">
        <f t="shared" si="2"/>
        <v>0</v>
      </c>
    </row>
    <row r="36" spans="1:5" ht="24.75" thickBot="1">
      <c r="A36" s="1" t="s">
        <v>14</v>
      </c>
      <c r="B36" s="2">
        <v>40</v>
      </c>
      <c r="C36" s="2">
        <f t="shared" si="3"/>
        <v>0</v>
      </c>
      <c r="D36" s="2">
        <f t="shared" si="4"/>
        <v>0</v>
      </c>
      <c r="E36" s="15">
        <f t="shared" si="2"/>
        <v>0</v>
      </c>
    </row>
    <row r="37" spans="1:5" ht="15.75" thickBot="1">
      <c r="A37" s="3" t="s">
        <v>25</v>
      </c>
      <c r="B37" s="23">
        <f>SUM(B20:B36)</f>
        <v>152</v>
      </c>
      <c r="C37" s="23"/>
      <c r="D37" s="23"/>
      <c r="E37" s="24">
        <f>SUM(E20:E36)</f>
        <v>0</v>
      </c>
    </row>
    <row r="38" spans="1:5" ht="15.75" thickBot="1">
      <c r="A38" s="1" t="s">
        <v>90</v>
      </c>
      <c r="B38" s="25"/>
      <c r="C38" s="26"/>
      <c r="D38" s="27"/>
      <c r="E38" s="15">
        <f>B38*C38</f>
        <v>0</v>
      </c>
    </row>
    <row r="39" spans="1:5" ht="15.75" thickBot="1">
      <c r="A39" s="1" t="s">
        <v>22</v>
      </c>
      <c r="B39" s="25"/>
      <c r="C39" s="26"/>
      <c r="D39" s="27"/>
      <c r="E39" s="15">
        <f>B39*C39</f>
        <v>0</v>
      </c>
    </row>
    <row r="40" spans="1:5" ht="15.75" thickBot="1">
      <c r="A40" s="1" t="s">
        <v>32</v>
      </c>
      <c r="B40" s="25"/>
      <c r="C40" s="26"/>
      <c r="D40" s="27"/>
      <c r="E40" s="15">
        <f>B40*C40</f>
        <v>0</v>
      </c>
    </row>
    <row r="41" spans="1:5" ht="15.75" thickBot="1">
      <c r="A41" s="1" t="s">
        <v>91</v>
      </c>
      <c r="B41" s="25"/>
      <c r="C41" s="26"/>
      <c r="D41" s="27"/>
      <c r="E41" s="15">
        <f>B41*C41</f>
        <v>0</v>
      </c>
    </row>
    <row r="42" spans="1:5" ht="15.75" thickBot="1">
      <c r="A42" s="1" t="s">
        <v>48</v>
      </c>
      <c r="B42" s="25"/>
      <c r="C42" s="26"/>
      <c r="D42" s="27"/>
      <c r="E42" s="15">
        <f>B42*C42</f>
        <v>0</v>
      </c>
    </row>
    <row r="43" spans="1:5" ht="15.75" thickBot="1">
      <c r="A43" s="1" t="s">
        <v>45</v>
      </c>
      <c r="B43" s="27"/>
      <c r="C43" s="27"/>
      <c r="D43" s="27"/>
      <c r="E43" s="15">
        <f>SUM(E37:E42)</f>
        <v>0</v>
      </c>
    </row>
    <row r="44" spans="1:5" ht="15.75" thickBot="1">
      <c r="A44" s="1" t="s">
        <v>47</v>
      </c>
      <c r="B44" s="25">
        <v>0.34</v>
      </c>
      <c r="C44" s="28"/>
      <c r="D44" s="28"/>
      <c r="E44" s="15">
        <f>E43*B44</f>
        <v>0</v>
      </c>
    </row>
    <row r="45" spans="1:5" ht="15.75" thickBot="1">
      <c r="A45" s="1" t="s">
        <v>46</v>
      </c>
      <c r="B45" s="28"/>
      <c r="C45" s="28"/>
      <c r="D45" s="28"/>
      <c r="E45" s="15">
        <f>E43+E44</f>
        <v>0</v>
      </c>
    </row>
    <row r="46" spans="1:5" ht="15.75" thickBot="1">
      <c r="A46" s="1" t="s">
        <v>92</v>
      </c>
      <c r="B46" s="25"/>
      <c r="C46" s="26"/>
      <c r="D46" s="27"/>
      <c r="E46" s="15">
        <f>B46*C46</f>
        <v>0</v>
      </c>
    </row>
    <row r="47" spans="1:5" ht="15.75" thickBot="1">
      <c r="A47" s="1" t="s">
        <v>28</v>
      </c>
      <c r="B47" s="28"/>
      <c r="C47" s="28"/>
      <c r="D47" s="28"/>
      <c r="E47" s="30">
        <v>0</v>
      </c>
    </row>
    <row r="48" spans="1:5" ht="15.75" thickBot="1">
      <c r="A48" s="1" t="s">
        <v>26</v>
      </c>
      <c r="B48" s="25"/>
      <c r="C48" s="28"/>
      <c r="D48" s="28"/>
      <c r="E48" s="15">
        <f>E45*B48</f>
        <v>0</v>
      </c>
    </row>
    <row r="49" spans="1:5" ht="15.75" thickBot="1">
      <c r="A49" s="1" t="s">
        <v>93</v>
      </c>
      <c r="B49" s="25">
        <v>0.2</v>
      </c>
      <c r="C49" s="28"/>
      <c r="D49" s="28"/>
      <c r="E49" s="15">
        <f>E45*B49</f>
        <v>0</v>
      </c>
    </row>
    <row r="50" spans="1:5" ht="15.75" thickBot="1">
      <c r="A50" s="1" t="s">
        <v>25</v>
      </c>
      <c r="B50" s="28"/>
      <c r="C50" s="28"/>
      <c r="D50" s="28"/>
      <c r="E50" s="15">
        <f>SUM(E45:E49)</f>
        <v>0</v>
      </c>
    </row>
    <row r="51" spans="1:5" ht="15.75" thickBot="1">
      <c r="A51" s="1" t="s">
        <v>29</v>
      </c>
      <c r="B51" s="25">
        <v>0.18</v>
      </c>
      <c r="C51" s="28"/>
      <c r="D51" s="28"/>
      <c r="E51" s="15">
        <f>E50*B51</f>
        <v>0</v>
      </c>
    </row>
    <row r="52" spans="1:5" ht="15.75" thickBot="1">
      <c r="A52" s="31" t="s">
        <v>30</v>
      </c>
      <c r="B52" s="32"/>
      <c r="C52" s="32"/>
      <c r="D52" s="32"/>
      <c r="E52" s="33">
        <f>SUM(E50:E51)</f>
        <v>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83"/>
  <sheetViews>
    <sheetView zoomScalePageLayoutView="0" workbookViewId="0" topLeftCell="A37">
      <selection activeCell="B45" sqref="B45"/>
    </sheetView>
  </sheetViews>
  <sheetFormatPr defaultColWidth="9.140625" defaultRowHeight="15"/>
  <cols>
    <col min="1" max="1" width="36.28125" style="43" customWidth="1"/>
    <col min="2" max="2" width="18.57421875" style="43" customWidth="1"/>
    <col min="3" max="3" width="20.140625" style="43" customWidth="1"/>
    <col min="4" max="16384" width="9.140625" style="43" customWidth="1"/>
  </cols>
  <sheetData>
    <row r="1" spans="1:3" ht="15">
      <c r="A1" s="43" t="s">
        <v>143</v>
      </c>
      <c r="B1" s="44">
        <v>87.094375</v>
      </c>
      <c r="C1" s="45">
        <v>13935.1</v>
      </c>
    </row>
    <row r="2" spans="1:3" ht="15">
      <c r="A2" s="43" t="s">
        <v>134</v>
      </c>
      <c r="B2" s="44">
        <v>164.859375</v>
      </c>
      <c r="C2" s="45">
        <v>26377.5</v>
      </c>
    </row>
    <row r="3" spans="1:3" ht="15">
      <c r="A3" s="43" t="s">
        <v>123</v>
      </c>
      <c r="B3" s="44">
        <v>155.426875</v>
      </c>
      <c r="C3" s="45">
        <v>24868.3</v>
      </c>
    </row>
    <row r="4" spans="1:3" ht="15">
      <c r="A4" s="43" t="s">
        <v>117</v>
      </c>
      <c r="B4" s="44">
        <v>107.576875</v>
      </c>
      <c r="C4" s="45">
        <v>17212.3</v>
      </c>
    </row>
    <row r="5" spans="1:3" ht="15">
      <c r="A5" s="43" t="s">
        <v>99</v>
      </c>
      <c r="B5" s="44">
        <v>129.1875</v>
      </c>
      <c r="C5" s="45">
        <v>20670</v>
      </c>
    </row>
    <row r="6" spans="1:3" ht="15">
      <c r="A6" s="43" t="s">
        <v>100</v>
      </c>
      <c r="B6" s="44">
        <v>86.871875</v>
      </c>
      <c r="C6" s="45">
        <v>13899.5</v>
      </c>
    </row>
    <row r="7" spans="1:3" ht="15">
      <c r="A7" s="43" t="s">
        <v>101</v>
      </c>
      <c r="B7" s="44">
        <v>102.55812499999999</v>
      </c>
      <c r="C7" s="45">
        <v>16409.3</v>
      </c>
    </row>
    <row r="8" spans="1:3" ht="15">
      <c r="A8" s="43" t="s">
        <v>118</v>
      </c>
      <c r="B8" s="44">
        <v>112.334375</v>
      </c>
      <c r="C8" s="45">
        <v>17973.5</v>
      </c>
    </row>
    <row r="9" spans="1:3" ht="15">
      <c r="A9" s="43" t="s">
        <v>124</v>
      </c>
      <c r="B9" s="44">
        <v>140.23499999999999</v>
      </c>
      <c r="C9" s="45">
        <v>22437.6</v>
      </c>
    </row>
    <row r="10" spans="1:3" ht="15">
      <c r="A10" s="43" t="s">
        <v>102</v>
      </c>
      <c r="B10" s="44">
        <v>135.253125</v>
      </c>
      <c r="C10" s="45">
        <v>21640.5</v>
      </c>
    </row>
    <row r="11" spans="1:3" ht="15">
      <c r="A11" s="43" t="s">
        <v>103</v>
      </c>
      <c r="B11" s="44">
        <v>314.755</v>
      </c>
      <c r="C11" s="45">
        <v>50360.8</v>
      </c>
    </row>
    <row r="12" spans="1:3" ht="15">
      <c r="A12" s="43" t="s">
        <v>125</v>
      </c>
      <c r="B12" s="44">
        <v>216.8775</v>
      </c>
      <c r="C12" s="45">
        <v>34700.4</v>
      </c>
    </row>
    <row r="13" spans="1:3" ht="15">
      <c r="A13" s="43" t="s">
        <v>135</v>
      </c>
      <c r="B13" s="44">
        <v>120.7125</v>
      </c>
      <c r="C13" s="45">
        <v>19314</v>
      </c>
    </row>
    <row r="14" spans="1:3" ht="15">
      <c r="A14" s="43" t="s">
        <v>144</v>
      </c>
      <c r="B14" s="44">
        <v>118.83250000000001</v>
      </c>
      <c r="C14" s="45">
        <v>19013.2</v>
      </c>
    </row>
    <row r="15" spans="1:3" ht="15">
      <c r="A15" s="43" t="s">
        <v>104</v>
      </c>
      <c r="B15" s="44">
        <v>116.555625</v>
      </c>
      <c r="C15" s="45">
        <v>18648.9</v>
      </c>
    </row>
    <row r="16" spans="1:3" ht="15">
      <c r="A16" s="43" t="s">
        <v>145</v>
      </c>
      <c r="B16" s="44">
        <v>167.964375</v>
      </c>
      <c r="C16" s="45">
        <v>26874.3</v>
      </c>
    </row>
    <row r="17" spans="1:3" ht="15">
      <c r="A17" s="43" t="s">
        <v>175</v>
      </c>
      <c r="B17" s="44">
        <v>88.16875</v>
      </c>
      <c r="C17" s="45">
        <v>14107</v>
      </c>
    </row>
    <row r="18" spans="1:3" ht="15">
      <c r="A18" s="43" t="s">
        <v>126</v>
      </c>
      <c r="B18" s="44">
        <v>130.34625</v>
      </c>
      <c r="C18" s="45">
        <v>20855.4</v>
      </c>
    </row>
    <row r="19" spans="1:3" ht="15">
      <c r="A19" s="43" t="s">
        <v>105</v>
      </c>
      <c r="B19" s="44">
        <v>120.965625</v>
      </c>
      <c r="C19" s="45">
        <v>19354.5</v>
      </c>
    </row>
    <row r="20" spans="1:3" ht="15">
      <c r="A20" s="43" t="s">
        <v>136</v>
      </c>
      <c r="B20" s="44">
        <v>247.34812499999998</v>
      </c>
      <c r="C20" s="45">
        <v>39575.7</v>
      </c>
    </row>
    <row r="21" spans="1:3" ht="15">
      <c r="A21" s="43" t="s">
        <v>176</v>
      </c>
      <c r="B21" s="44">
        <v>114.168125</v>
      </c>
      <c r="C21" s="45">
        <v>18266.9</v>
      </c>
    </row>
    <row r="22" spans="1:3" ht="15">
      <c r="A22" s="43" t="s">
        <v>146</v>
      </c>
      <c r="B22" s="44">
        <v>116.53687500000001</v>
      </c>
      <c r="C22" s="45">
        <v>18645.9</v>
      </c>
    </row>
    <row r="23" spans="1:3" ht="15">
      <c r="A23" s="43" t="s">
        <v>161</v>
      </c>
      <c r="B23" s="44">
        <v>107.25250000000001</v>
      </c>
      <c r="C23" s="45">
        <v>17160.4</v>
      </c>
    </row>
    <row r="24" spans="1:3" ht="15">
      <c r="A24" s="43" t="s">
        <v>106</v>
      </c>
      <c r="B24" s="44">
        <v>124.78625</v>
      </c>
      <c r="C24" s="45">
        <v>19965.8</v>
      </c>
    </row>
    <row r="25" spans="1:3" ht="15">
      <c r="A25" s="43" t="s">
        <v>119</v>
      </c>
      <c r="B25" s="44">
        <v>115.29249999999999</v>
      </c>
      <c r="C25" s="45">
        <v>18446.8</v>
      </c>
    </row>
    <row r="26" spans="1:3" ht="15">
      <c r="A26" s="43" t="s">
        <v>147</v>
      </c>
      <c r="B26" s="44">
        <v>178.08625</v>
      </c>
      <c r="C26" s="45">
        <v>28493.8</v>
      </c>
    </row>
    <row r="27" spans="1:3" ht="15">
      <c r="A27" s="43" t="s">
        <v>155</v>
      </c>
      <c r="B27" s="44">
        <v>89.55625</v>
      </c>
      <c r="C27" s="45">
        <v>14329</v>
      </c>
    </row>
    <row r="28" spans="1:3" ht="15">
      <c r="A28" s="43" t="s">
        <v>107</v>
      </c>
      <c r="B28" s="44">
        <v>151.24937500000001</v>
      </c>
      <c r="C28" s="45">
        <v>24199.9</v>
      </c>
    </row>
    <row r="29" spans="1:3" ht="15">
      <c r="A29" s="43" t="s">
        <v>127</v>
      </c>
      <c r="B29" s="44">
        <v>162.980625</v>
      </c>
      <c r="C29" s="45">
        <v>26076.9</v>
      </c>
    </row>
    <row r="30" spans="1:3" ht="15">
      <c r="A30" s="43" t="s">
        <v>108</v>
      </c>
      <c r="B30" s="44">
        <v>114.590625</v>
      </c>
      <c r="C30" s="45">
        <v>18334.5</v>
      </c>
    </row>
    <row r="31" spans="1:3" ht="15">
      <c r="A31" s="43" t="s">
        <v>137</v>
      </c>
      <c r="B31" s="44">
        <v>220.52375</v>
      </c>
      <c r="C31" s="45">
        <v>35283.8</v>
      </c>
    </row>
    <row r="32" spans="1:3" ht="15">
      <c r="A32" s="43" t="s">
        <v>109</v>
      </c>
      <c r="B32" s="44">
        <v>189.136875</v>
      </c>
      <c r="C32" s="45">
        <v>30261.9</v>
      </c>
    </row>
    <row r="33" spans="1:3" ht="15">
      <c r="A33" s="43" t="s">
        <v>128</v>
      </c>
      <c r="B33" s="44">
        <v>248.00375</v>
      </c>
      <c r="C33" s="45">
        <v>39680.6</v>
      </c>
    </row>
    <row r="34" spans="1:3" ht="15">
      <c r="A34" s="43" t="s">
        <v>129</v>
      </c>
      <c r="B34" s="44">
        <v>269.14125</v>
      </c>
      <c r="C34" s="45">
        <v>43062.6</v>
      </c>
    </row>
    <row r="35" spans="1:3" ht="15">
      <c r="A35" s="43" t="s">
        <v>162</v>
      </c>
      <c r="B35" s="44">
        <v>132.2525</v>
      </c>
      <c r="C35" s="45">
        <v>21160.4</v>
      </c>
    </row>
    <row r="36" spans="1:3" ht="15">
      <c r="A36" s="43" t="s">
        <v>130</v>
      </c>
      <c r="B36" s="44">
        <v>112.09875</v>
      </c>
      <c r="C36" s="45">
        <v>17935.8</v>
      </c>
    </row>
    <row r="37" spans="1:3" ht="15">
      <c r="A37" s="43" t="s">
        <v>148</v>
      </c>
      <c r="B37" s="44">
        <v>119.88312499999999</v>
      </c>
      <c r="C37" s="45">
        <v>19181.3</v>
      </c>
    </row>
    <row r="38" spans="1:3" ht="15">
      <c r="A38" s="43" t="s">
        <v>149</v>
      </c>
      <c r="B38" s="44">
        <v>119.778125</v>
      </c>
      <c r="C38" s="45">
        <v>19164.5</v>
      </c>
    </row>
    <row r="39" spans="1:3" ht="15">
      <c r="A39" s="43" t="s">
        <v>163</v>
      </c>
      <c r="B39" s="44">
        <v>134.74812500000002</v>
      </c>
      <c r="C39" s="45">
        <v>21559.7</v>
      </c>
    </row>
    <row r="40" spans="1:3" ht="15">
      <c r="A40" s="43" t="s">
        <v>110</v>
      </c>
      <c r="B40" s="44">
        <v>102.25750000000001</v>
      </c>
      <c r="C40" s="45">
        <v>16361.2</v>
      </c>
    </row>
    <row r="41" spans="1:3" ht="15">
      <c r="A41" s="43" t="s">
        <v>164</v>
      </c>
      <c r="B41" s="44">
        <v>97.38312499999999</v>
      </c>
      <c r="C41" s="45">
        <v>15581.3</v>
      </c>
    </row>
    <row r="42" spans="1:3" ht="15">
      <c r="A42" s="43" t="s">
        <v>165</v>
      </c>
      <c r="B42" s="44">
        <v>127.47687499999999</v>
      </c>
      <c r="C42" s="45">
        <v>20396.3</v>
      </c>
    </row>
    <row r="43" spans="1:3" ht="15">
      <c r="A43" s="43" t="s">
        <v>138</v>
      </c>
      <c r="B43" s="44">
        <v>145.815</v>
      </c>
      <c r="C43" s="45">
        <v>23330.4</v>
      </c>
    </row>
    <row r="44" spans="1:3" ht="15">
      <c r="A44" s="43" t="s">
        <v>131</v>
      </c>
      <c r="B44" s="44">
        <v>103.30250000000001</v>
      </c>
      <c r="C44" s="45">
        <v>16528.4</v>
      </c>
    </row>
    <row r="45" spans="1:3" ht="15">
      <c r="A45" s="43" t="s">
        <v>120</v>
      </c>
      <c r="B45" s="44">
        <v>83.77374999999999</v>
      </c>
      <c r="C45" s="45">
        <v>13403.8</v>
      </c>
    </row>
    <row r="46" spans="1:3" ht="15">
      <c r="A46" s="43" t="s">
        <v>150</v>
      </c>
      <c r="B46" s="44">
        <v>91.79249999999999</v>
      </c>
      <c r="C46" s="45">
        <v>14686.8</v>
      </c>
    </row>
    <row r="47" spans="1:3" ht="15">
      <c r="A47" s="43" t="s">
        <v>166</v>
      </c>
      <c r="B47" s="44">
        <v>128.47375</v>
      </c>
      <c r="C47" s="45">
        <v>20555.8</v>
      </c>
    </row>
    <row r="48" spans="1:3" ht="15">
      <c r="A48" s="43" t="s">
        <v>151</v>
      </c>
      <c r="B48" s="44">
        <v>123.07562499999999</v>
      </c>
      <c r="C48" s="45">
        <v>19692.1</v>
      </c>
    </row>
    <row r="49" spans="1:3" ht="15">
      <c r="A49" s="43" t="s">
        <v>177</v>
      </c>
      <c r="B49" s="44">
        <v>85.75874999999999</v>
      </c>
      <c r="C49" s="45">
        <v>13721.4</v>
      </c>
    </row>
    <row r="50" spans="1:3" ht="15">
      <c r="A50" s="43" t="s">
        <v>178</v>
      </c>
      <c r="B50" s="44">
        <v>83.480625</v>
      </c>
      <c r="C50" s="45">
        <v>13356.9</v>
      </c>
    </row>
    <row r="51" spans="1:3" ht="15">
      <c r="A51" s="43" t="s">
        <v>121</v>
      </c>
      <c r="B51" s="44">
        <v>82.74562499999999</v>
      </c>
      <c r="C51" s="45">
        <v>13239.3</v>
      </c>
    </row>
    <row r="52" spans="1:3" ht="15">
      <c r="A52" s="43" t="s">
        <v>132</v>
      </c>
      <c r="B52" s="44">
        <v>151.0525</v>
      </c>
      <c r="C52" s="45">
        <v>24168.4</v>
      </c>
    </row>
    <row r="53" spans="1:3" ht="15">
      <c r="A53" s="43" t="s">
        <v>133</v>
      </c>
      <c r="B53" s="44">
        <v>171.9975</v>
      </c>
      <c r="C53" s="45">
        <v>27519.6</v>
      </c>
    </row>
    <row r="54" spans="1:3" ht="15">
      <c r="A54" s="43" t="s">
        <v>167</v>
      </c>
      <c r="B54" s="44">
        <v>103.653125</v>
      </c>
      <c r="C54" s="45">
        <v>16584.5</v>
      </c>
    </row>
    <row r="55" spans="1:3" ht="15">
      <c r="A55" s="43" t="s">
        <v>168</v>
      </c>
      <c r="B55" s="44">
        <v>99.72749999999999</v>
      </c>
      <c r="C55" s="45">
        <v>15956.4</v>
      </c>
    </row>
    <row r="56" spans="1:3" ht="15">
      <c r="A56" s="43" t="s">
        <v>139</v>
      </c>
      <c r="B56" s="44">
        <v>159.640625</v>
      </c>
      <c r="C56" s="45">
        <v>25542.5</v>
      </c>
    </row>
    <row r="57" spans="1:3" ht="15">
      <c r="A57" s="43" t="s">
        <v>179</v>
      </c>
      <c r="B57" s="44">
        <v>100.46187499999999</v>
      </c>
      <c r="C57" s="45">
        <v>16073.9</v>
      </c>
    </row>
    <row r="58" spans="1:3" ht="15">
      <c r="A58" s="43" t="s">
        <v>169</v>
      </c>
      <c r="B58" s="44">
        <v>148.19437499999998</v>
      </c>
      <c r="C58" s="45">
        <v>23711.1</v>
      </c>
    </row>
    <row r="59" spans="1:3" ht="15">
      <c r="A59" s="43" t="s">
        <v>152</v>
      </c>
      <c r="B59" s="44">
        <v>125.71375</v>
      </c>
      <c r="C59" s="45">
        <v>20114.2</v>
      </c>
    </row>
    <row r="60" spans="1:3" ht="15">
      <c r="A60" s="43" t="s">
        <v>153</v>
      </c>
      <c r="B60" s="44">
        <v>168.145</v>
      </c>
      <c r="C60" s="45">
        <v>26903.2</v>
      </c>
    </row>
    <row r="61" spans="1:3" ht="15">
      <c r="A61" s="43" t="s">
        <v>122</v>
      </c>
      <c r="B61" s="44">
        <v>119.48375000000001</v>
      </c>
      <c r="C61" s="45">
        <v>19117.4</v>
      </c>
    </row>
    <row r="62" spans="1:3" ht="15">
      <c r="A62" s="43" t="s">
        <v>111</v>
      </c>
      <c r="B62" s="44">
        <v>127.93625</v>
      </c>
      <c r="C62" s="45">
        <v>20469.8</v>
      </c>
    </row>
    <row r="63" spans="1:3" ht="15">
      <c r="A63" s="43" t="s">
        <v>170</v>
      </c>
      <c r="B63" s="44">
        <v>124.22625000000001</v>
      </c>
      <c r="C63" s="45">
        <v>19876.2</v>
      </c>
    </row>
    <row r="64" spans="1:3" ht="15">
      <c r="A64" s="43" t="s">
        <v>171</v>
      </c>
      <c r="B64" s="44">
        <v>117.17875</v>
      </c>
      <c r="C64" s="45">
        <v>18748.6</v>
      </c>
    </row>
    <row r="65" spans="1:3" ht="15">
      <c r="A65" s="43" t="s">
        <v>140</v>
      </c>
      <c r="B65" s="44">
        <v>190.71375</v>
      </c>
      <c r="C65" s="45">
        <v>30514.2</v>
      </c>
    </row>
    <row r="66" spans="1:3" ht="15">
      <c r="A66" s="43" t="s">
        <v>156</v>
      </c>
      <c r="B66" s="44">
        <v>147.013125</v>
      </c>
      <c r="C66" s="45">
        <v>23522.1</v>
      </c>
    </row>
    <row r="67" spans="1:3" ht="15">
      <c r="A67" s="43" t="s">
        <v>112</v>
      </c>
      <c r="B67" s="44">
        <v>151.928125</v>
      </c>
      <c r="C67" s="45">
        <v>24308.5</v>
      </c>
    </row>
    <row r="68" spans="1:3" ht="15">
      <c r="A68" s="43" t="s">
        <v>180</v>
      </c>
      <c r="B68" s="44">
        <v>126.12437500000001</v>
      </c>
      <c r="C68" s="45">
        <v>20179.9</v>
      </c>
    </row>
    <row r="69" spans="1:3" ht="15">
      <c r="A69" s="43" t="s">
        <v>113</v>
      </c>
      <c r="B69" s="44">
        <v>108.84437499999999</v>
      </c>
      <c r="C69" s="45">
        <v>17415.1</v>
      </c>
    </row>
    <row r="70" spans="1:3" ht="15">
      <c r="A70" s="43" t="s">
        <v>114</v>
      </c>
      <c r="B70" s="44">
        <v>148.878125</v>
      </c>
      <c r="C70" s="45">
        <v>23820.5</v>
      </c>
    </row>
    <row r="71" spans="1:3" ht="15">
      <c r="A71" s="43" t="s">
        <v>154</v>
      </c>
      <c r="B71" s="44">
        <v>154.41500000000002</v>
      </c>
      <c r="C71" s="45">
        <v>24706.4</v>
      </c>
    </row>
    <row r="72" spans="1:3" ht="15">
      <c r="A72" s="43" t="s">
        <v>115</v>
      </c>
      <c r="B72" s="44">
        <v>121.784375</v>
      </c>
      <c r="C72" s="45">
        <v>19485.5</v>
      </c>
    </row>
    <row r="73" spans="1:3" ht="15">
      <c r="A73" s="43" t="s">
        <v>157</v>
      </c>
      <c r="B73" s="44">
        <v>264.815625</v>
      </c>
      <c r="C73" s="45">
        <v>42370.5</v>
      </c>
    </row>
    <row r="74" spans="1:3" ht="15">
      <c r="A74" s="43" t="s">
        <v>172</v>
      </c>
      <c r="B74" s="44">
        <v>102.57562499999999</v>
      </c>
      <c r="C74" s="45">
        <v>16412.1</v>
      </c>
    </row>
    <row r="75" spans="1:3" ht="15">
      <c r="A75" s="43" t="s">
        <v>173</v>
      </c>
      <c r="B75" s="44">
        <v>97.94624999999999</v>
      </c>
      <c r="C75" s="45">
        <v>15671.4</v>
      </c>
    </row>
    <row r="76" spans="1:3" ht="15">
      <c r="A76" s="43" t="s">
        <v>141</v>
      </c>
      <c r="B76" s="44">
        <v>181.59562499999998</v>
      </c>
      <c r="C76" s="45">
        <v>29055.3</v>
      </c>
    </row>
    <row r="77" spans="1:3" ht="15">
      <c r="A77" s="43" t="s">
        <v>158</v>
      </c>
      <c r="B77" s="44">
        <v>282.225625</v>
      </c>
      <c r="C77" s="45">
        <v>45156.1</v>
      </c>
    </row>
    <row r="78" spans="1:3" ht="15">
      <c r="A78" s="43" t="s">
        <v>159</v>
      </c>
      <c r="B78" s="44">
        <v>128.1225</v>
      </c>
      <c r="C78" s="45">
        <v>20499.6</v>
      </c>
    </row>
    <row r="79" spans="1:3" ht="15">
      <c r="A79" s="43" t="s">
        <v>181</v>
      </c>
      <c r="B79" s="44">
        <v>83.115</v>
      </c>
      <c r="C79" s="45">
        <v>13298.4</v>
      </c>
    </row>
    <row r="80" spans="1:3" ht="15">
      <c r="A80" s="43" t="s">
        <v>174</v>
      </c>
      <c r="B80" s="44">
        <v>101.326875</v>
      </c>
      <c r="C80" s="45">
        <v>16212.3</v>
      </c>
    </row>
    <row r="81" spans="1:3" ht="15">
      <c r="A81" s="43" t="s">
        <v>142</v>
      </c>
      <c r="B81" s="44">
        <v>309.8975</v>
      </c>
      <c r="C81" s="45">
        <v>49583.6</v>
      </c>
    </row>
    <row r="82" spans="1:3" ht="15">
      <c r="A82" s="43" t="s">
        <v>160</v>
      </c>
      <c r="B82" s="44">
        <v>315.143125</v>
      </c>
      <c r="C82" s="45">
        <v>50422.9</v>
      </c>
    </row>
    <row r="83" spans="1:3" ht="15">
      <c r="A83" s="43" t="s">
        <v>116</v>
      </c>
      <c r="B83" s="44">
        <v>130.87312500000002</v>
      </c>
      <c r="C83" s="45">
        <v>20939.7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НРВ</dc:creator>
  <cp:keywords/>
  <dc:description/>
  <cp:lastModifiedBy>Степаненко </cp:lastModifiedBy>
  <cp:lastPrinted>2011-09-23T11:05:05Z</cp:lastPrinted>
  <dcterms:created xsi:type="dcterms:W3CDTF">2011-05-07T18:21:08Z</dcterms:created>
  <dcterms:modified xsi:type="dcterms:W3CDTF">2011-09-23T11:41:05Z</dcterms:modified>
  <cp:category/>
  <cp:version/>
  <cp:contentType/>
  <cp:contentStatus/>
</cp:coreProperties>
</file>